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E9" i="6"/>
  <c r="H9" i="6" s="1"/>
  <c r="E10" i="6"/>
  <c r="H10" i="6" s="1"/>
  <c r="E11" i="6"/>
  <c r="E12" i="6"/>
  <c r="H12" i="6" s="1"/>
  <c r="H75" i="6"/>
  <c r="H72" i="6"/>
  <c r="H71" i="6"/>
  <c r="H67" i="6"/>
  <c r="H64" i="6"/>
  <c r="H63" i="6"/>
  <c r="H60" i="6"/>
  <c r="H59" i="6"/>
  <c r="H56" i="6"/>
  <c r="H48" i="6"/>
  <c r="H47" i="6"/>
  <c r="H40" i="6"/>
  <c r="H39" i="6"/>
  <c r="H36" i="6"/>
  <c r="H35" i="6"/>
  <c r="H28" i="6"/>
  <c r="H11" i="6"/>
  <c r="H8" i="6"/>
  <c r="E76" i="6"/>
  <c r="H76" i="6" s="1"/>
  <c r="E75" i="6"/>
  <c r="E74" i="6"/>
  <c r="H74" i="6" s="1"/>
  <c r="E73" i="6"/>
  <c r="H73" i="6" s="1"/>
  <c r="E72" i="6"/>
  <c r="E71" i="6"/>
  <c r="E70" i="6"/>
  <c r="H70" i="6" s="1"/>
  <c r="E68" i="6"/>
  <c r="H68" i="6" s="1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E43" i="6" s="1"/>
  <c r="C33" i="6"/>
  <c r="C23" i="6"/>
  <c r="C13" i="6"/>
  <c r="C5" i="6"/>
  <c r="E69" i="6" l="1"/>
  <c r="H69" i="6" s="1"/>
  <c r="E53" i="6"/>
  <c r="H53" i="6" s="1"/>
  <c r="H43" i="6"/>
  <c r="E33" i="6"/>
  <c r="H33" i="6" s="1"/>
  <c r="E23" i="6"/>
  <c r="H23" i="6" s="1"/>
  <c r="G77" i="6"/>
  <c r="E13" i="6"/>
  <c r="H13" i="6" s="1"/>
  <c r="F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<sst xmlns="http://schemas.openxmlformats.org/spreadsheetml/2006/main" count="84" uniqueCount="84">
  <si>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</si>
  <si>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</si>
  <si>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</si>
  <si>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</si>
  <si>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</si>
  <si>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</si>
  <si>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</si>
  <si>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</si>
  <si>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</si>
  <si>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</si>
  <si>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</si>
  <si>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</si>
  <si>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</si>
  <si>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</si>
  <si>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</si>
  <si>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</si>
  <si>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</si>
  <si>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</si>
  <si>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</si>
  <si>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</si>
  <si>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</si>
  <si>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</si>
  <si>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</si>
  <si>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</si>
  <si>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</si>
  <si>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</si>
  <si>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</si>
  <si>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</si>
  <si>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</si>
  <si>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</si>
  <si>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</si>
  <si>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</si>
  <si>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</si>
  <si>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</si>
  <si>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</si>
  <si>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</si>
  <si>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</si>
  <si>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</si>
  <si>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</si>
  <si>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</si>
  <si>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</si>
  <si>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</si>
  <si>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</si>
  <si>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</si>
  <si>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</si>
  <si>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</si>
  <si>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</si>
  <si>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</si>
  <si>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</si>
  <si>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</si>
  <si>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</si>
  <si>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</si>
  <si>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</si>
  <si>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</si>
  <si>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</si>
  <si>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</si>
  <si>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</si>
  <si>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</si>
  <si>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</si>
  <si>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</si>
  <si>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</si>
  <si>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</si>
  <si>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</si>
  <si>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</si>
  <si>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</si>
  <si>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</si>
  <si>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</si>
  <si>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</si>
  <si>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</si>
  <si>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</si>
  <si>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</si>
  <si>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</si>
  <si>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</si>
  <si>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</si>
  <si>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</si>
  <si>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</si>
  <si>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</si>
  <si>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</si>
  <si>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</si>
  <si>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</si>
  <si>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</si>
  <si>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</si>
  <si>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</si>
  <si>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SAN FELIPE
ESTADO ANALÍTICO DEL EJERCICIO DEL PRESUPUESTO DE EGRESOS
Clasificación por Objeto del Gasto (Capítulo y Concepto)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</si>
</sst>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1038226</xdr:colOff>
      <xdr:row>84</xdr:row>
      <xdr:rowOff>28575</xdr:rowOff>
    </xdr:from>
    <xdr:to>
      <xdr:col>6</xdr:col>
      <xdr:colOff>885826</xdr:colOff>
      <xdr:row>89</xdr:row>
      <xdr:rowOff>28575</xdr:rowOff>
    </xdr:to>
    <xdr:sp macro="" textlink="">
      <xdr:nvSpPr>
        <xdr:cNvPr id="3" name="CuadroTexto 2"/>
        <xdr:cNvSpPr txBox="1"/>
      </xdr:nvSpPr>
      <xdr:spPr>
        <a:xfrm>
          <a:off x="1371601" y="12687300"/>
          <a:ext cx="771525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    ____________________</a:t>
          </a:r>
          <a:r>
            <a:rPr lang="es-MX" sz="1100" baseline="0"/>
            <a:t>                       ___________</a:t>
          </a:r>
          <a:r>
            <a:rPr lang="es-MX" sz="1100"/>
            <a:t>______________________</a:t>
          </a:r>
          <a:r>
            <a:rPr lang="es-MX" sz="1100" baseline="0"/>
            <a:t>            </a:t>
          </a:r>
          <a:r>
            <a:rPr lang="es-MX" sz="1100"/>
            <a:t>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                            Presidenta de la Comisión de Hacienda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view="pageBreakPreview" zoomScaleNormal="100" zoomScaleSheetLayoutView="100" workbookViewId="0">
      <selection activeCell="G10" sqref="G1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115455255.03999999</v>
      </c>
      <c r="D5" s="9">
        <f>SUM(D6:D12)</f>
        <v>-2576996.6800000002</v>
      </c>
      <c r="E5" s="9">
        <f>C5+D5</f>
        <v>112878258.35999998</v>
      </c>
      <c r="F5" s="9">
        <f>SUM(F6:F12)</f>
        <v>102728923.14000002</v>
      </c>
      <c r="G5" s="9">
        <f>SUM(G6:G12)</f>
        <v>101445149.86000001</v>
      </c>
      <c r="H5" s="9">
        <f>E5-F5</f>
        <v>10149335.219999969</v>
      </c>
    </row>
    <row r="6" spans="1:8" x14ac:dyDescent="0.2">
      <c r="A6" s="14">
        <v>1100</v>
      </c>
      <c r="B6" s="6" t="s">
        <v>25</v>
      </c>
      <c r="C6" s="10">
        <v>64237863.960000001</v>
      </c>
      <c r="D6" s="10">
        <v>-1531645.5</v>
      </c>
      <c r="E6" s="10">
        <f t="shared" ref="E6:E69" si="0">C6+D6</f>
        <v>62706218.460000001</v>
      </c>
      <c r="F6" s="10">
        <v>60516864.780000001</v>
      </c>
      <c r="G6" s="10">
        <v>60516864.780000001</v>
      </c>
      <c r="H6" s="10">
        <f t="shared" ref="H6:H69" si="1">E6-F6</f>
        <v>2189353.6799999997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9122307.2599999998</v>
      </c>
      <c r="D8" s="10">
        <v>273566.71999999997</v>
      </c>
      <c r="E8" s="10">
        <f t="shared" si="0"/>
        <v>9395873.9800000004</v>
      </c>
      <c r="F8" s="10">
        <v>8981819.4299999997</v>
      </c>
      <c r="G8" s="10">
        <v>8981819.4299999997</v>
      </c>
      <c r="H8" s="10">
        <f t="shared" si="1"/>
        <v>414054.55000000075</v>
      </c>
    </row>
    <row r="9" spans="1:8" x14ac:dyDescent="0.2">
      <c r="A9" s="14">
        <v>1400</v>
      </c>
      <c r="B9" s="6" t="s">
        <v>1</v>
      </c>
      <c r="C9" s="10">
        <v>20043124.219999999</v>
      </c>
      <c r="D9" s="10">
        <v>-887395.04</v>
      </c>
      <c r="E9" s="10">
        <f t="shared" si="0"/>
        <v>19155729.18</v>
      </c>
      <c r="F9" s="10">
        <v>16041110.83</v>
      </c>
      <c r="G9" s="10">
        <v>14773357.130000001</v>
      </c>
      <c r="H9" s="10">
        <f t="shared" si="1"/>
        <v>3114618.3499999996</v>
      </c>
    </row>
    <row r="10" spans="1:8" x14ac:dyDescent="0.2">
      <c r="A10" s="14">
        <v>1500</v>
      </c>
      <c r="B10" s="6" t="s">
        <v>28</v>
      </c>
      <c r="C10" s="10">
        <v>19715963.780000001</v>
      </c>
      <c r="D10" s="10">
        <v>-259031.3</v>
      </c>
      <c r="E10" s="10">
        <f t="shared" si="0"/>
        <v>19456932.48</v>
      </c>
      <c r="F10" s="10">
        <v>15025623.84</v>
      </c>
      <c r="G10" s="10">
        <v>15009604.26</v>
      </c>
      <c r="H10" s="10">
        <f t="shared" si="1"/>
        <v>4431308.6400000006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2335995.8199999998</v>
      </c>
      <c r="D12" s="10">
        <v>-172491.56</v>
      </c>
      <c r="E12" s="10">
        <f t="shared" si="0"/>
        <v>2163504.2599999998</v>
      </c>
      <c r="F12" s="10">
        <v>2163504.2599999998</v>
      </c>
      <c r="G12" s="10">
        <v>2163504.2599999998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20237886.16</v>
      </c>
      <c r="D13" s="10">
        <f>SUM(D14:D22)</f>
        <v>5850249.2400000002</v>
      </c>
      <c r="E13" s="10">
        <f t="shared" si="0"/>
        <v>26088135.399999999</v>
      </c>
      <c r="F13" s="10">
        <f>SUM(F14:F22)</f>
        <v>22040312.699999999</v>
      </c>
      <c r="G13" s="10">
        <f>SUM(G14:G22)</f>
        <v>21979045.219999999</v>
      </c>
      <c r="H13" s="10">
        <f t="shared" si="1"/>
        <v>4047822.6999999993</v>
      </c>
    </row>
    <row r="14" spans="1:8" x14ac:dyDescent="0.2">
      <c r="A14" s="14">
        <v>2100</v>
      </c>
      <c r="B14" s="6" t="s">
        <v>30</v>
      </c>
      <c r="C14" s="10">
        <v>1860098.67</v>
      </c>
      <c r="D14" s="10">
        <v>184332.4</v>
      </c>
      <c r="E14" s="10">
        <f t="shared" si="0"/>
        <v>2044431.0699999998</v>
      </c>
      <c r="F14" s="10">
        <v>1734082.9</v>
      </c>
      <c r="G14" s="10">
        <v>1707685.9</v>
      </c>
      <c r="H14" s="10">
        <f t="shared" si="1"/>
        <v>310348.16999999993</v>
      </c>
    </row>
    <row r="15" spans="1:8" x14ac:dyDescent="0.2">
      <c r="A15" s="14">
        <v>2200</v>
      </c>
      <c r="B15" s="6" t="s">
        <v>31</v>
      </c>
      <c r="C15" s="10">
        <v>519938.6</v>
      </c>
      <c r="D15" s="10">
        <v>161443.46</v>
      </c>
      <c r="E15" s="10">
        <f t="shared" si="0"/>
        <v>681382.05999999994</v>
      </c>
      <c r="F15" s="10">
        <v>625371.30000000005</v>
      </c>
      <c r="G15" s="10">
        <v>625371.30000000005</v>
      </c>
      <c r="H15" s="10">
        <f t="shared" si="1"/>
        <v>56010.759999999893</v>
      </c>
    </row>
    <row r="16" spans="1:8" x14ac:dyDescent="0.2">
      <c r="A16" s="14">
        <v>2300</v>
      </c>
      <c r="B16" s="6" t="s">
        <v>32</v>
      </c>
      <c r="C16" s="10">
        <v>120000</v>
      </c>
      <c r="D16" s="10">
        <v>-120000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2084276.86</v>
      </c>
      <c r="D17" s="10">
        <v>271199.77</v>
      </c>
      <c r="E17" s="10">
        <f t="shared" si="0"/>
        <v>2355476.63</v>
      </c>
      <c r="F17" s="10">
        <v>1810019.96</v>
      </c>
      <c r="G17" s="10">
        <v>1796453.48</v>
      </c>
      <c r="H17" s="10">
        <f t="shared" si="1"/>
        <v>545456.66999999993</v>
      </c>
    </row>
    <row r="18" spans="1:8" x14ac:dyDescent="0.2">
      <c r="A18" s="14">
        <v>2500</v>
      </c>
      <c r="B18" s="6" t="s">
        <v>34</v>
      </c>
      <c r="C18" s="10">
        <v>142497.75</v>
      </c>
      <c r="D18" s="10">
        <v>15622.39</v>
      </c>
      <c r="E18" s="10">
        <f t="shared" si="0"/>
        <v>158120.14000000001</v>
      </c>
      <c r="F18" s="10">
        <v>151079.34</v>
      </c>
      <c r="G18" s="10">
        <v>151079.34</v>
      </c>
      <c r="H18" s="10">
        <f t="shared" si="1"/>
        <v>7040.8000000000175</v>
      </c>
    </row>
    <row r="19" spans="1:8" x14ac:dyDescent="0.2">
      <c r="A19" s="14">
        <v>2600</v>
      </c>
      <c r="B19" s="6" t="s">
        <v>35</v>
      </c>
      <c r="C19" s="10">
        <v>10378357.439999999</v>
      </c>
      <c r="D19" s="10">
        <v>2431838.17</v>
      </c>
      <c r="E19" s="10">
        <f t="shared" si="0"/>
        <v>12810195.609999999</v>
      </c>
      <c r="F19" s="10">
        <v>12161275.91</v>
      </c>
      <c r="G19" s="10">
        <v>12154014.91</v>
      </c>
      <c r="H19" s="10">
        <f t="shared" si="1"/>
        <v>648919.69999999925</v>
      </c>
    </row>
    <row r="20" spans="1:8" x14ac:dyDescent="0.2">
      <c r="A20" s="14">
        <v>2700</v>
      </c>
      <c r="B20" s="6" t="s">
        <v>36</v>
      </c>
      <c r="C20" s="10">
        <v>1227151.3500000001</v>
      </c>
      <c r="D20" s="10">
        <v>755750.56</v>
      </c>
      <c r="E20" s="10">
        <f t="shared" si="0"/>
        <v>1982901.9100000001</v>
      </c>
      <c r="F20" s="10">
        <v>1951242.63</v>
      </c>
      <c r="G20" s="10">
        <v>1951242.63</v>
      </c>
      <c r="H20" s="10">
        <f t="shared" si="1"/>
        <v>31659.280000000261</v>
      </c>
    </row>
    <row r="21" spans="1:8" x14ac:dyDescent="0.2">
      <c r="A21" s="14">
        <v>2800</v>
      </c>
      <c r="B21" s="6" t="s">
        <v>37</v>
      </c>
      <c r="C21" s="10">
        <v>804126.28</v>
      </c>
      <c r="D21" s="10">
        <v>1742404.47</v>
      </c>
      <c r="E21" s="10">
        <f t="shared" si="0"/>
        <v>2546530.75</v>
      </c>
      <c r="F21" s="10">
        <v>622292.44999999995</v>
      </c>
      <c r="G21" s="10">
        <v>622292.44999999995</v>
      </c>
      <c r="H21" s="10">
        <f t="shared" si="1"/>
        <v>1924238.3</v>
      </c>
    </row>
    <row r="22" spans="1:8" x14ac:dyDescent="0.2">
      <c r="A22" s="14">
        <v>2900</v>
      </c>
      <c r="B22" s="6" t="s">
        <v>38</v>
      </c>
      <c r="C22" s="10">
        <v>3101439.21</v>
      </c>
      <c r="D22" s="10">
        <v>407658.02</v>
      </c>
      <c r="E22" s="10">
        <f t="shared" si="0"/>
        <v>3509097.23</v>
      </c>
      <c r="F22" s="10">
        <v>2984948.21</v>
      </c>
      <c r="G22" s="10">
        <v>2970905.21</v>
      </c>
      <c r="H22" s="10">
        <f t="shared" si="1"/>
        <v>524149.02</v>
      </c>
    </row>
    <row r="23" spans="1:8" x14ac:dyDescent="0.2">
      <c r="A23" s="13" t="s">
        <v>18</v>
      </c>
      <c r="B23" s="2"/>
      <c r="C23" s="10">
        <f>SUM(C24:C32)</f>
        <v>35742061.590000004</v>
      </c>
      <c r="D23" s="10">
        <f>SUM(D24:D32)</f>
        <v>12459739.090000002</v>
      </c>
      <c r="E23" s="10">
        <f t="shared" si="0"/>
        <v>48201800.680000007</v>
      </c>
      <c r="F23" s="10">
        <f>SUM(F24:F32)</f>
        <v>36296702.049999997</v>
      </c>
      <c r="G23" s="10">
        <f>SUM(G24:G32)</f>
        <v>35743932.030000001</v>
      </c>
      <c r="H23" s="10">
        <f t="shared" si="1"/>
        <v>11905098.63000001</v>
      </c>
    </row>
    <row r="24" spans="1:8" x14ac:dyDescent="0.2">
      <c r="A24" s="14">
        <v>3100</v>
      </c>
      <c r="B24" s="6" t="s">
        <v>39</v>
      </c>
      <c r="C24" s="10">
        <v>11931904.16</v>
      </c>
      <c r="D24" s="10">
        <v>2521217.06</v>
      </c>
      <c r="E24" s="10">
        <f t="shared" si="0"/>
        <v>14453121.220000001</v>
      </c>
      <c r="F24" s="10">
        <v>10960261.619999999</v>
      </c>
      <c r="G24" s="10">
        <v>10668908.6</v>
      </c>
      <c r="H24" s="10">
        <f t="shared" si="1"/>
        <v>3492859.6000000015</v>
      </c>
    </row>
    <row r="25" spans="1:8" x14ac:dyDescent="0.2">
      <c r="A25" s="14">
        <v>3200</v>
      </c>
      <c r="B25" s="6" t="s">
        <v>40</v>
      </c>
      <c r="C25" s="10">
        <v>1622149.27</v>
      </c>
      <c r="D25" s="10">
        <v>225074.16</v>
      </c>
      <c r="E25" s="10">
        <f t="shared" si="0"/>
        <v>1847223.43</v>
      </c>
      <c r="F25" s="10">
        <v>1669290.04</v>
      </c>
      <c r="G25" s="10">
        <v>1669290.04</v>
      </c>
      <c r="H25" s="10">
        <f t="shared" si="1"/>
        <v>177933.3899999999</v>
      </c>
    </row>
    <row r="26" spans="1:8" x14ac:dyDescent="0.2">
      <c r="A26" s="14">
        <v>3300</v>
      </c>
      <c r="B26" s="6" t="s">
        <v>41</v>
      </c>
      <c r="C26" s="10">
        <v>9133896.2300000004</v>
      </c>
      <c r="D26" s="10">
        <v>1565081.31</v>
      </c>
      <c r="E26" s="10">
        <f t="shared" si="0"/>
        <v>10698977.540000001</v>
      </c>
      <c r="F26" s="10">
        <v>7734956.9500000002</v>
      </c>
      <c r="G26" s="10">
        <v>7732999.9500000002</v>
      </c>
      <c r="H26" s="10">
        <f t="shared" si="1"/>
        <v>2964020.5900000008</v>
      </c>
    </row>
    <row r="27" spans="1:8" x14ac:dyDescent="0.2">
      <c r="A27" s="14">
        <v>3400</v>
      </c>
      <c r="B27" s="6" t="s">
        <v>42</v>
      </c>
      <c r="C27" s="10">
        <v>1773225.23</v>
      </c>
      <c r="D27" s="10">
        <v>903386.66</v>
      </c>
      <c r="E27" s="10">
        <f t="shared" si="0"/>
        <v>2676611.89</v>
      </c>
      <c r="F27" s="10">
        <v>2177454.0299999998</v>
      </c>
      <c r="G27" s="10">
        <v>2177454.0299999998</v>
      </c>
      <c r="H27" s="10">
        <f t="shared" si="1"/>
        <v>499157.86000000034</v>
      </c>
    </row>
    <row r="28" spans="1:8" x14ac:dyDescent="0.2">
      <c r="A28" s="14">
        <v>3500</v>
      </c>
      <c r="B28" s="6" t="s">
        <v>43</v>
      </c>
      <c r="C28" s="10">
        <v>2215188.65</v>
      </c>
      <c r="D28" s="10">
        <v>-68076.14</v>
      </c>
      <c r="E28" s="10">
        <f t="shared" si="0"/>
        <v>2147112.5099999998</v>
      </c>
      <c r="F28" s="10">
        <v>1579941.02</v>
      </c>
      <c r="G28" s="10">
        <v>1579941.02</v>
      </c>
      <c r="H28" s="10">
        <f t="shared" si="1"/>
        <v>567171.48999999976</v>
      </c>
    </row>
    <row r="29" spans="1:8" x14ac:dyDescent="0.2">
      <c r="A29" s="14">
        <v>3600</v>
      </c>
      <c r="B29" s="6" t="s">
        <v>44</v>
      </c>
      <c r="C29" s="10">
        <v>612100.04</v>
      </c>
      <c r="D29" s="10">
        <v>182060.49</v>
      </c>
      <c r="E29" s="10">
        <f t="shared" si="0"/>
        <v>794160.53</v>
      </c>
      <c r="F29" s="10">
        <v>768196.65</v>
      </c>
      <c r="G29" s="10">
        <v>768196.65</v>
      </c>
      <c r="H29" s="10">
        <f t="shared" si="1"/>
        <v>25963.880000000005</v>
      </c>
    </row>
    <row r="30" spans="1:8" x14ac:dyDescent="0.2">
      <c r="A30" s="14">
        <v>3700</v>
      </c>
      <c r="B30" s="6" t="s">
        <v>45</v>
      </c>
      <c r="C30" s="10">
        <v>267832.42</v>
      </c>
      <c r="D30" s="10">
        <v>-31188.5</v>
      </c>
      <c r="E30" s="10">
        <f t="shared" si="0"/>
        <v>236643.91999999998</v>
      </c>
      <c r="F30" s="10">
        <v>154475.12</v>
      </c>
      <c r="G30" s="10">
        <v>154475.12</v>
      </c>
      <c r="H30" s="10">
        <f t="shared" si="1"/>
        <v>82168.799999999988</v>
      </c>
    </row>
    <row r="31" spans="1:8" x14ac:dyDescent="0.2">
      <c r="A31" s="14">
        <v>3800</v>
      </c>
      <c r="B31" s="6" t="s">
        <v>46</v>
      </c>
      <c r="C31" s="10">
        <v>3236346.1</v>
      </c>
      <c r="D31" s="10">
        <v>2476812.7200000002</v>
      </c>
      <c r="E31" s="10">
        <f t="shared" si="0"/>
        <v>5713158.8200000003</v>
      </c>
      <c r="F31" s="10">
        <v>5652045.7800000003</v>
      </c>
      <c r="G31" s="10">
        <v>5619250.7800000003</v>
      </c>
      <c r="H31" s="10">
        <f t="shared" si="1"/>
        <v>61113.040000000037</v>
      </c>
    </row>
    <row r="32" spans="1:8" x14ac:dyDescent="0.2">
      <c r="A32" s="14">
        <v>3900</v>
      </c>
      <c r="B32" s="6" t="s">
        <v>0</v>
      </c>
      <c r="C32" s="10">
        <v>4949419.49</v>
      </c>
      <c r="D32" s="10">
        <v>4685371.33</v>
      </c>
      <c r="E32" s="10">
        <f t="shared" si="0"/>
        <v>9634790.8200000003</v>
      </c>
      <c r="F32" s="10">
        <v>5600080.8399999999</v>
      </c>
      <c r="G32" s="10">
        <v>5373415.8399999999</v>
      </c>
      <c r="H32" s="10">
        <f t="shared" si="1"/>
        <v>4034709.9800000004</v>
      </c>
    </row>
    <row r="33" spans="1:8" x14ac:dyDescent="0.2">
      <c r="A33" s="13" t="s">
        <v>19</v>
      </c>
      <c r="B33" s="2"/>
      <c r="C33" s="10">
        <f>SUM(C34:C42)</f>
        <v>67725701.560000002</v>
      </c>
      <c r="D33" s="10">
        <f>SUM(D34:D42)</f>
        <v>19397948.460000001</v>
      </c>
      <c r="E33" s="10">
        <f t="shared" si="0"/>
        <v>87123650.020000011</v>
      </c>
      <c r="F33" s="10">
        <f>SUM(F34:F42)</f>
        <v>82388535.760000005</v>
      </c>
      <c r="G33" s="10">
        <f>SUM(G34:G42)</f>
        <v>81513423.620000005</v>
      </c>
      <c r="H33" s="10">
        <f t="shared" si="1"/>
        <v>4735114.2600000054</v>
      </c>
    </row>
    <row r="34" spans="1:8" x14ac:dyDescent="0.2">
      <c r="A34" s="14">
        <v>4100</v>
      </c>
      <c r="B34" s="6" t="s">
        <v>47</v>
      </c>
      <c r="C34" s="10">
        <v>13440012.720000001</v>
      </c>
      <c r="D34" s="10">
        <v>400000</v>
      </c>
      <c r="E34" s="10">
        <f t="shared" si="0"/>
        <v>13840012.720000001</v>
      </c>
      <c r="F34" s="10">
        <v>13840012.720000001</v>
      </c>
      <c r="G34" s="10">
        <v>13840012.720000001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9188.0300000000007</v>
      </c>
      <c r="E35" s="10">
        <f t="shared" si="0"/>
        <v>9188.0300000000007</v>
      </c>
      <c r="F35" s="10">
        <v>4900.03</v>
      </c>
      <c r="G35" s="10">
        <v>4900.03</v>
      </c>
      <c r="H35" s="10">
        <f t="shared" si="1"/>
        <v>4288.0000000000009</v>
      </c>
    </row>
    <row r="36" spans="1:8" x14ac:dyDescent="0.2">
      <c r="A36" s="14">
        <v>4300</v>
      </c>
      <c r="B36" s="6" t="s">
        <v>49</v>
      </c>
      <c r="C36" s="10">
        <v>12809130.41</v>
      </c>
      <c r="D36" s="10">
        <v>8933831.0500000007</v>
      </c>
      <c r="E36" s="10">
        <f t="shared" si="0"/>
        <v>21742961.460000001</v>
      </c>
      <c r="F36" s="10">
        <v>20872867.039999999</v>
      </c>
      <c r="G36" s="10">
        <v>20872867.039999999</v>
      </c>
      <c r="H36" s="10">
        <f t="shared" si="1"/>
        <v>870094.42000000179</v>
      </c>
    </row>
    <row r="37" spans="1:8" x14ac:dyDescent="0.2">
      <c r="A37" s="14">
        <v>4400</v>
      </c>
      <c r="B37" s="6" t="s">
        <v>50</v>
      </c>
      <c r="C37" s="10">
        <v>33930876.840000004</v>
      </c>
      <c r="D37" s="10">
        <v>9339316.0299999993</v>
      </c>
      <c r="E37" s="10">
        <f t="shared" si="0"/>
        <v>43270192.870000005</v>
      </c>
      <c r="F37" s="10">
        <v>40410310.07</v>
      </c>
      <c r="G37" s="10">
        <v>39535197.93</v>
      </c>
      <c r="H37" s="10">
        <f t="shared" si="1"/>
        <v>2859882.8000000045</v>
      </c>
    </row>
    <row r="38" spans="1:8" x14ac:dyDescent="0.2">
      <c r="A38" s="14">
        <v>4500</v>
      </c>
      <c r="B38" s="6" t="s">
        <v>7</v>
      </c>
      <c r="C38" s="10">
        <v>6688338.75</v>
      </c>
      <c r="D38" s="10">
        <v>1039769.17</v>
      </c>
      <c r="E38" s="10">
        <f t="shared" si="0"/>
        <v>7728107.9199999999</v>
      </c>
      <c r="F38" s="10">
        <v>6730495.9000000004</v>
      </c>
      <c r="G38" s="10">
        <v>6730495.9000000004</v>
      </c>
      <c r="H38" s="10">
        <f t="shared" si="1"/>
        <v>997612.01999999955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857342.84</v>
      </c>
      <c r="D41" s="10">
        <v>-324155.82</v>
      </c>
      <c r="E41" s="10">
        <f t="shared" si="0"/>
        <v>533187.02</v>
      </c>
      <c r="F41" s="10">
        <v>529950</v>
      </c>
      <c r="G41" s="10">
        <v>529950</v>
      </c>
      <c r="H41" s="10">
        <f t="shared" si="1"/>
        <v>3237.0200000000186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6661458</v>
      </c>
      <c r="D43" s="10">
        <f>SUM(D44:D52)</f>
        <v>11733113.310000001</v>
      </c>
      <c r="E43" s="10">
        <f t="shared" si="0"/>
        <v>18394571.310000002</v>
      </c>
      <c r="F43" s="10">
        <f>SUM(F44:F52)</f>
        <v>14316994.549999999</v>
      </c>
      <c r="G43" s="10">
        <f>SUM(G44:G52)</f>
        <v>12627111.479999999</v>
      </c>
      <c r="H43" s="10">
        <f t="shared" si="1"/>
        <v>4077576.7600000035</v>
      </c>
    </row>
    <row r="44" spans="1:8" x14ac:dyDescent="0.2">
      <c r="A44" s="14">
        <v>5100</v>
      </c>
      <c r="B44" s="6" t="s">
        <v>54</v>
      </c>
      <c r="C44" s="10">
        <v>971074.8</v>
      </c>
      <c r="D44" s="10">
        <v>250999.96</v>
      </c>
      <c r="E44" s="10">
        <f t="shared" si="0"/>
        <v>1222074.76</v>
      </c>
      <c r="F44" s="10">
        <v>1012420.21</v>
      </c>
      <c r="G44" s="10">
        <v>875187.14</v>
      </c>
      <c r="H44" s="10">
        <f t="shared" si="1"/>
        <v>209654.55000000005</v>
      </c>
    </row>
    <row r="45" spans="1:8" x14ac:dyDescent="0.2">
      <c r="A45" s="14">
        <v>5200</v>
      </c>
      <c r="B45" s="6" t="s">
        <v>55</v>
      </c>
      <c r="C45" s="10">
        <v>474201</v>
      </c>
      <c r="D45" s="10">
        <v>-289281</v>
      </c>
      <c r="E45" s="10">
        <f t="shared" si="0"/>
        <v>184920</v>
      </c>
      <c r="F45" s="10">
        <v>166664.89000000001</v>
      </c>
      <c r="G45" s="10">
        <v>166664.89000000001</v>
      </c>
      <c r="H45" s="10">
        <f t="shared" si="1"/>
        <v>18255.109999999986</v>
      </c>
    </row>
    <row r="46" spans="1:8" x14ac:dyDescent="0.2">
      <c r="A46" s="14">
        <v>5300</v>
      </c>
      <c r="B46" s="6" t="s">
        <v>56</v>
      </c>
      <c r="C46" s="10">
        <v>5000</v>
      </c>
      <c r="D46" s="10">
        <v>-200</v>
      </c>
      <c r="E46" s="10">
        <f t="shared" si="0"/>
        <v>4800</v>
      </c>
      <c r="F46" s="10">
        <v>4800</v>
      </c>
      <c r="G46" s="10">
        <v>4800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3460000</v>
      </c>
      <c r="D47" s="10">
        <v>5571334.3600000003</v>
      </c>
      <c r="E47" s="10">
        <f t="shared" si="0"/>
        <v>9031334.3599999994</v>
      </c>
      <c r="F47" s="10">
        <v>8990734.3599999994</v>
      </c>
      <c r="G47" s="10">
        <v>8671834.3599999994</v>
      </c>
      <c r="H47" s="10">
        <f t="shared" si="1"/>
        <v>40600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1299994.5</v>
      </c>
      <c r="E48" s="10">
        <f t="shared" si="0"/>
        <v>1299994.5</v>
      </c>
      <c r="F48" s="10">
        <v>0</v>
      </c>
      <c r="G48" s="10">
        <v>0</v>
      </c>
      <c r="H48" s="10">
        <f t="shared" si="1"/>
        <v>1299994.5</v>
      </c>
    </row>
    <row r="49" spans="1:8" x14ac:dyDescent="0.2">
      <c r="A49" s="14">
        <v>5600</v>
      </c>
      <c r="B49" s="6" t="s">
        <v>59</v>
      </c>
      <c r="C49" s="10">
        <v>340000</v>
      </c>
      <c r="D49" s="10">
        <v>1135827</v>
      </c>
      <c r="E49" s="10">
        <f t="shared" si="0"/>
        <v>1475827</v>
      </c>
      <c r="F49" s="10">
        <v>1472586.69</v>
      </c>
      <c r="G49" s="10">
        <v>1472586.69</v>
      </c>
      <c r="H49" s="10">
        <f t="shared" si="1"/>
        <v>3240.3100000000559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1200000</v>
      </c>
      <c r="D51" s="10">
        <v>3455621.69</v>
      </c>
      <c r="E51" s="10">
        <f t="shared" si="0"/>
        <v>4655621.6899999995</v>
      </c>
      <c r="F51" s="10">
        <v>2163750</v>
      </c>
      <c r="G51" s="10">
        <v>930000</v>
      </c>
      <c r="H51" s="10">
        <f t="shared" si="1"/>
        <v>2491871.6899999995</v>
      </c>
    </row>
    <row r="52" spans="1:8" x14ac:dyDescent="0.2">
      <c r="A52" s="14">
        <v>5900</v>
      </c>
      <c r="B52" s="6" t="s">
        <v>62</v>
      </c>
      <c r="C52" s="10">
        <v>211182.2</v>
      </c>
      <c r="D52" s="10">
        <v>308816.8</v>
      </c>
      <c r="E52" s="10">
        <f t="shared" si="0"/>
        <v>519999</v>
      </c>
      <c r="F52" s="10">
        <v>506038.4</v>
      </c>
      <c r="G52" s="10">
        <v>506038.4</v>
      </c>
      <c r="H52" s="10">
        <f t="shared" si="1"/>
        <v>13960.599999999977</v>
      </c>
    </row>
    <row r="53" spans="1:8" x14ac:dyDescent="0.2">
      <c r="A53" s="13" t="s">
        <v>21</v>
      </c>
      <c r="B53" s="2"/>
      <c r="C53" s="10">
        <f>SUM(C54:C56)</f>
        <v>107526036.89</v>
      </c>
      <c r="D53" s="10">
        <f>SUM(D54:D56)</f>
        <v>92996202.460000008</v>
      </c>
      <c r="E53" s="10">
        <f t="shared" si="0"/>
        <v>200522239.35000002</v>
      </c>
      <c r="F53" s="10">
        <f>SUM(F54:F56)</f>
        <v>167687362.88000003</v>
      </c>
      <c r="G53" s="10">
        <f>SUM(G54:G56)</f>
        <v>161040850.68000001</v>
      </c>
      <c r="H53" s="10">
        <f t="shared" si="1"/>
        <v>32834876.469999999</v>
      </c>
    </row>
    <row r="54" spans="1:8" x14ac:dyDescent="0.2">
      <c r="A54" s="14">
        <v>6100</v>
      </c>
      <c r="B54" s="6" t="s">
        <v>63</v>
      </c>
      <c r="C54" s="10">
        <v>106526036.89</v>
      </c>
      <c r="D54" s="10">
        <v>89467967.680000007</v>
      </c>
      <c r="E54" s="10">
        <f t="shared" si="0"/>
        <v>195994004.56999999</v>
      </c>
      <c r="F54" s="10">
        <v>164087922.55000001</v>
      </c>
      <c r="G54" s="10">
        <v>157441410.34999999</v>
      </c>
      <c r="H54" s="10">
        <f t="shared" si="1"/>
        <v>31906082.019999981</v>
      </c>
    </row>
    <row r="55" spans="1:8" x14ac:dyDescent="0.2">
      <c r="A55" s="14">
        <v>6200</v>
      </c>
      <c r="B55" s="6" t="s">
        <v>64</v>
      </c>
      <c r="C55" s="10">
        <v>1000000</v>
      </c>
      <c r="D55" s="10">
        <v>3528234.78</v>
      </c>
      <c r="E55" s="10">
        <f t="shared" si="0"/>
        <v>4528234.7799999993</v>
      </c>
      <c r="F55" s="10">
        <v>3599440.33</v>
      </c>
      <c r="G55" s="10">
        <v>3599440.33</v>
      </c>
      <c r="H55" s="10">
        <f t="shared" si="1"/>
        <v>928794.44999999925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15500000</v>
      </c>
      <c r="D65" s="10">
        <f>SUM(D66:D68)</f>
        <v>-46479.18</v>
      </c>
      <c r="E65" s="10">
        <f t="shared" si="0"/>
        <v>15453520.82</v>
      </c>
      <c r="F65" s="10">
        <f>SUM(F66:F68)</f>
        <v>15225087.939999999</v>
      </c>
      <c r="G65" s="10">
        <f>SUM(G66:G68)</f>
        <v>15225087.939999999</v>
      </c>
      <c r="H65" s="10">
        <f t="shared" si="1"/>
        <v>228432.88000000082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15500000</v>
      </c>
      <c r="D68" s="10">
        <v>-46479.18</v>
      </c>
      <c r="E68" s="10">
        <f t="shared" si="0"/>
        <v>15453520.82</v>
      </c>
      <c r="F68" s="10">
        <v>15225087.939999999</v>
      </c>
      <c r="G68" s="10">
        <v>15225087.939999999</v>
      </c>
      <c r="H68" s="10">
        <f t="shared" si="1"/>
        <v>228432.88000000082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428709.9</v>
      </c>
      <c r="E69" s="10">
        <f t="shared" si="0"/>
        <v>428709.9</v>
      </c>
      <c r="F69" s="10">
        <f>SUM(F70:F76)</f>
        <v>0</v>
      </c>
      <c r="G69" s="10">
        <f>SUM(G70:G76)</f>
        <v>0</v>
      </c>
      <c r="H69" s="10">
        <f t="shared" si="1"/>
        <v>428709.9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428709.9</v>
      </c>
      <c r="E76" s="11">
        <f t="shared" si="2"/>
        <v>428709.9</v>
      </c>
      <c r="F76" s="11">
        <v>0</v>
      </c>
      <c r="G76" s="11">
        <v>0</v>
      </c>
      <c r="H76" s="11">
        <f t="shared" si="3"/>
        <v>428709.9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368848399.24000001</v>
      </c>
      <c r="D77" s="12">
        <f t="shared" si="4"/>
        <v>140242486.59999999</v>
      </c>
      <c r="E77" s="12">
        <f t="shared" si="4"/>
        <v>509090885.84000003</v>
      </c>
      <c r="F77" s="12">
        <f t="shared" si="4"/>
        <v>440683919.02000004</v>
      </c>
      <c r="G77" s="12">
        <f t="shared" si="4"/>
        <v>429574600.82999998</v>
      </c>
      <c r="H77" s="12">
        <f t="shared" si="4"/>
        <v>68406966.819999993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2019-01-30T07:34:50Z</cp:lastPrinted>
  <dcterms:created xsi:type="dcterms:W3CDTF">2014-02-10T03:37:14Z</dcterms:created>
  <dcterms:modified xsi:type="dcterms:W3CDTF">2019-02-07T01:35:14Z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